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5" i="1" l="1"/>
  <c r="I28" i="1"/>
  <c r="I29" i="1"/>
  <c r="I30" i="1"/>
  <c r="I31" i="1"/>
  <c r="I32" i="1"/>
  <c r="I33" i="1"/>
  <c r="I34" i="1"/>
  <c r="I27" i="1"/>
  <c r="D35" i="1" l="1"/>
  <c r="E35" i="1"/>
  <c r="F35" i="1"/>
  <c r="G35" i="1"/>
  <c r="C35" i="1"/>
  <c r="A28" i="1" l="1"/>
  <c r="A29" i="1" s="1"/>
  <c r="A30" i="1" s="1"/>
  <c r="A31" i="1" s="1"/>
  <c r="A32" i="1" s="1"/>
  <c r="A33" i="1" s="1"/>
  <c r="A34" i="1" s="1"/>
  <c r="D16" i="1"/>
  <c r="E16" i="1"/>
  <c r="G16" i="1"/>
  <c r="C16" i="1"/>
  <c r="F10" i="1"/>
  <c r="A10" i="1"/>
  <c r="A11" i="1" s="1"/>
  <c r="A12" i="1" s="1"/>
  <c r="A13" i="1" s="1"/>
  <c r="A14" i="1" s="1"/>
  <c r="A15" i="1" s="1"/>
  <c r="F11" i="1"/>
  <c r="F12" i="1"/>
  <c r="F13" i="1"/>
  <c r="F14" i="1"/>
  <c r="F15" i="1"/>
  <c r="F9" i="1"/>
  <c r="I35" i="1" l="1"/>
  <c r="F16" i="1"/>
</calcChain>
</file>

<file path=xl/sharedStrings.xml><?xml version="1.0" encoding="utf-8"?>
<sst xmlns="http://schemas.openxmlformats.org/spreadsheetml/2006/main" count="46" uniqueCount="34">
  <si>
    <t>CASA DE ASIGURARI DE SANATATE DAMBOVITA</t>
  </si>
  <si>
    <t>Nr.crt.</t>
  </si>
  <si>
    <t>DENUMIRE FURNIZOR</t>
  </si>
  <si>
    <t>NR.PUNCTE LOGISTICA</t>
  </si>
  <si>
    <t>NR.PUNCTE RESURSE UMANE</t>
  </si>
  <si>
    <t>TOTAL</t>
  </si>
  <si>
    <t>5=2+3+4</t>
  </si>
  <si>
    <t>Promed System SRL Targoviste</t>
  </si>
  <si>
    <t>Almina Trading SRL Targoviste</t>
  </si>
  <si>
    <t>Spitalul judetean de urgenta Targoviste</t>
  </si>
  <si>
    <t>x</t>
  </si>
  <si>
    <t>VALOARE CONTRACT IULIE-DECEMBRIE 2016(LEI)</t>
  </si>
  <si>
    <t>IULIE 2016</t>
  </si>
  <si>
    <t>SEPTEMBRIE 2016</t>
  </si>
  <si>
    <t>OCTOMBRIE 2016</t>
  </si>
  <si>
    <t>NOIEMBRIE 2016</t>
  </si>
  <si>
    <t>DECEMBRIE 2016</t>
  </si>
  <si>
    <t>8=2+3+4+5+6+7</t>
  </si>
  <si>
    <t>AUGUST 2016</t>
  </si>
  <si>
    <t>X</t>
  </si>
  <si>
    <t>NR PUNCTE  RESURSE TEHNICE</t>
  </si>
  <si>
    <t>NR.PUNCTE CRITERIUL DISPONIBILITATE 10%</t>
  </si>
  <si>
    <t>NR.PUNCTE CRITERIUL DE EVALUARE A RESURSELOR 90%</t>
  </si>
  <si>
    <t>valoarea unui punct pentru criteriul de evaluare a resurselor=                                 439.42 lei</t>
  </si>
  <si>
    <t xml:space="preserve">valoarea unui punct pentru criteriul disponibilitate=                                             3968.8 lei                </t>
  </si>
  <si>
    <t>Prolife SRL Targoviste</t>
  </si>
  <si>
    <t>Spitalul municipal Moreni</t>
  </si>
  <si>
    <t>Spitalul orasenesc Gaesti</t>
  </si>
  <si>
    <t>Spitalul orasenesc Pucioasa</t>
  </si>
  <si>
    <t>SITUATIA PRIVIND VALOAREA DE CONTRACT-SERVICII PARACLINICE DERADIOLOGIE SI IMAGISTICA MEDICALA PENTRU PERIOADA IULIE 2016-DECEMBRIE 2016</t>
  </si>
  <si>
    <t>NUMAR PUNCTE AFERENTE CRITERIILOR DE REPARTIZARE A SUMELOR-SERVICII PARACLINICE DE RADIOLOGIE SI IMAGISTICA MEDICALA POTRIVIT PREVEDERILOR ORDINULUI NR.763/377/2016</t>
  </si>
  <si>
    <t>Total Radiology SRL Bucuresti</t>
  </si>
  <si>
    <t>intocmit</t>
  </si>
  <si>
    <t>ec Briceag C.tin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</si>
</sst>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justify"/>
    </xf>
    <xf numFmtId="0" fontId="0" fillId="0" borderId="1" xfId="0" applyBorder="1"/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justify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22" workbookViewId="0">
      <selection activeCell="G42" sqref="G42"/>
    </sheetView>
  </sheetViews>
  <sheetFormatPr defaultRowHeight="15" x14ac:dyDescent="0.25"/>
  <cols>
    <col min="1" max="1" width="6.28515625" customWidth="1"/>
    <col min="2" max="2" width="35.42578125" customWidth="1"/>
    <col min="3" max="3" width="17" customWidth="1"/>
    <col min="4" max="4" width="12.28515625" customWidth="1"/>
    <col min="5" max="5" width="15.42578125" customWidth="1"/>
    <col min="6" max="6" width="16.140625" customWidth="1"/>
    <col min="7" max="7" width="20.85546875" customWidth="1"/>
    <col min="8" max="8" width="15.28515625" customWidth="1"/>
    <col min="9" max="9" width="13.85546875" customWidth="1"/>
  </cols>
  <sheetData>
    <row r="1" spans="1:8" x14ac:dyDescent="0.25">
      <c r="A1" t="s">
        <v>0</v>
      </c>
    </row>
    <row r="3" spans="1:8" x14ac:dyDescent="0.25">
      <c r="A3" s="13" t="s">
        <v>30</v>
      </c>
      <c r="B3" s="13"/>
      <c r="C3" s="13"/>
      <c r="D3" s="13"/>
      <c r="E3" s="13"/>
      <c r="F3" s="13"/>
      <c r="G3" s="13"/>
      <c r="H3" s="8"/>
    </row>
    <row r="4" spans="1:8" x14ac:dyDescent="0.25">
      <c r="A4" s="13"/>
      <c r="B4" s="13"/>
      <c r="C4" s="13"/>
      <c r="D4" s="13"/>
      <c r="E4" s="13"/>
      <c r="F4" s="13"/>
      <c r="G4" s="13"/>
      <c r="H4" s="8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5" t="s">
        <v>1</v>
      </c>
      <c r="B6" s="17" t="s">
        <v>2</v>
      </c>
      <c r="C6" s="14" t="s">
        <v>22</v>
      </c>
      <c r="D6" s="14"/>
      <c r="E6" s="14"/>
      <c r="F6" s="14"/>
      <c r="G6" s="19" t="s">
        <v>21</v>
      </c>
      <c r="H6" s="10"/>
    </row>
    <row r="7" spans="1:8" ht="30.75" customHeight="1" x14ac:dyDescent="0.25">
      <c r="A7" s="16"/>
      <c r="B7" s="18"/>
      <c r="C7" s="3" t="s">
        <v>20</v>
      </c>
      <c r="D7" s="3" t="s">
        <v>3</v>
      </c>
      <c r="E7" s="3" t="s">
        <v>4</v>
      </c>
      <c r="F7" s="4" t="s">
        <v>5</v>
      </c>
      <c r="G7" s="20"/>
      <c r="H7" s="10"/>
    </row>
    <row r="8" spans="1:8" x14ac:dyDescent="0.25">
      <c r="A8" s="5">
        <v>0</v>
      </c>
      <c r="B8" s="5">
        <v>1</v>
      </c>
      <c r="C8" s="5">
        <v>2</v>
      </c>
      <c r="D8" s="5">
        <v>3</v>
      </c>
      <c r="E8" s="5">
        <v>4</v>
      </c>
      <c r="F8" s="5" t="s">
        <v>6</v>
      </c>
      <c r="G8" s="5">
        <v>6</v>
      </c>
      <c r="H8" s="11"/>
    </row>
    <row r="9" spans="1:8" x14ac:dyDescent="0.25">
      <c r="A9" s="2">
        <v>1</v>
      </c>
      <c r="B9" s="2" t="s">
        <v>9</v>
      </c>
      <c r="C9" s="2">
        <v>632.75</v>
      </c>
      <c r="D9" s="2">
        <v>51</v>
      </c>
      <c r="E9" s="2">
        <v>196.67</v>
      </c>
      <c r="F9" s="2">
        <f>C9+D9+E9</f>
        <v>880.42</v>
      </c>
      <c r="G9" s="2">
        <v>0</v>
      </c>
      <c r="H9" s="12"/>
    </row>
    <row r="10" spans="1:8" x14ac:dyDescent="0.25">
      <c r="A10" s="2">
        <f>A9+1</f>
        <v>2</v>
      </c>
      <c r="B10" s="2" t="s">
        <v>8</v>
      </c>
      <c r="C10" s="2">
        <v>233.5</v>
      </c>
      <c r="D10" s="2">
        <v>27</v>
      </c>
      <c r="E10" s="2">
        <v>113.34</v>
      </c>
      <c r="F10" s="2">
        <f>C10+D10+E10</f>
        <v>373.84000000000003</v>
      </c>
      <c r="G10" s="2">
        <v>0</v>
      </c>
      <c r="H10" s="12"/>
    </row>
    <row r="11" spans="1:8" x14ac:dyDescent="0.25">
      <c r="A11" s="2">
        <f t="shared" ref="A11:A15" si="0">A10+1</f>
        <v>3</v>
      </c>
      <c r="B11" s="2" t="s">
        <v>25</v>
      </c>
      <c r="C11" s="2">
        <v>261</v>
      </c>
      <c r="D11" s="2">
        <v>35</v>
      </c>
      <c r="E11" s="2">
        <v>44.29</v>
      </c>
      <c r="F11" s="2">
        <f t="shared" ref="F11:F15" si="1">C11+D11+E11</f>
        <v>340.29</v>
      </c>
      <c r="G11" s="2">
        <v>0</v>
      </c>
      <c r="H11" s="12"/>
    </row>
    <row r="12" spans="1:8" x14ac:dyDescent="0.25">
      <c r="A12" s="2">
        <f t="shared" si="0"/>
        <v>4</v>
      </c>
      <c r="B12" s="2" t="s">
        <v>7</v>
      </c>
      <c r="C12" s="2">
        <v>440</v>
      </c>
      <c r="D12" s="2">
        <v>35</v>
      </c>
      <c r="E12" s="2">
        <v>77.08</v>
      </c>
      <c r="F12" s="2">
        <f t="shared" si="1"/>
        <v>552.08000000000004</v>
      </c>
      <c r="G12" s="2">
        <v>30</v>
      </c>
      <c r="H12" s="12"/>
    </row>
    <row r="13" spans="1:8" x14ac:dyDescent="0.25">
      <c r="A13" s="2">
        <f t="shared" si="0"/>
        <v>5</v>
      </c>
      <c r="B13" s="2" t="s">
        <v>26</v>
      </c>
      <c r="C13" s="2">
        <v>55.5</v>
      </c>
      <c r="D13" s="2">
        <v>0</v>
      </c>
      <c r="E13" s="2">
        <v>46</v>
      </c>
      <c r="F13" s="2">
        <f t="shared" si="1"/>
        <v>101.5</v>
      </c>
      <c r="G13" s="2">
        <v>0</v>
      </c>
      <c r="H13" s="12"/>
    </row>
    <row r="14" spans="1:8" x14ac:dyDescent="0.25">
      <c r="A14" s="2">
        <f t="shared" si="0"/>
        <v>6</v>
      </c>
      <c r="B14" s="2" t="s">
        <v>27</v>
      </c>
      <c r="C14" s="2">
        <v>59.5</v>
      </c>
      <c r="D14" s="2">
        <v>12</v>
      </c>
      <c r="E14" s="2">
        <v>40</v>
      </c>
      <c r="F14" s="2">
        <f t="shared" si="1"/>
        <v>111.5</v>
      </c>
      <c r="G14" s="2">
        <v>0</v>
      </c>
      <c r="H14" s="12"/>
    </row>
    <row r="15" spans="1:8" x14ac:dyDescent="0.25">
      <c r="A15" s="2">
        <f t="shared" si="0"/>
        <v>7</v>
      </c>
      <c r="B15" s="2" t="s">
        <v>28</v>
      </c>
      <c r="C15" s="2">
        <v>26</v>
      </c>
      <c r="D15" s="2">
        <v>7</v>
      </c>
      <c r="E15" s="2">
        <v>46</v>
      </c>
      <c r="F15" s="2">
        <f t="shared" si="1"/>
        <v>79</v>
      </c>
      <c r="G15" s="2">
        <v>0</v>
      </c>
      <c r="H15" s="12"/>
    </row>
    <row r="16" spans="1:8" x14ac:dyDescent="0.25">
      <c r="A16" s="5" t="s">
        <v>10</v>
      </c>
      <c r="B16" s="5" t="s">
        <v>5</v>
      </c>
      <c r="C16" s="2">
        <f>SUM(C9:C15)</f>
        <v>1708.25</v>
      </c>
      <c r="D16" s="2">
        <f>SUM(D9:D15)</f>
        <v>167</v>
      </c>
      <c r="E16" s="2">
        <f>SUM(E9:E15)</f>
        <v>563.38</v>
      </c>
      <c r="F16" s="2">
        <f>SUM(F9:F15)</f>
        <v>2438.63</v>
      </c>
      <c r="G16" s="2">
        <f>SUM(G9:G15)</f>
        <v>30</v>
      </c>
      <c r="H16" s="12"/>
    </row>
    <row r="17" spans="1:9" ht="15" customHeight="1" x14ac:dyDescent="0.25">
      <c r="C17" s="14" t="s">
        <v>23</v>
      </c>
      <c r="D17" s="14"/>
      <c r="E17" s="14"/>
      <c r="F17" s="14"/>
      <c r="G17" s="14" t="s">
        <v>24</v>
      </c>
      <c r="H17" s="10"/>
    </row>
    <row r="18" spans="1:9" x14ac:dyDescent="0.25">
      <c r="C18" s="14"/>
      <c r="D18" s="14"/>
      <c r="E18" s="14"/>
      <c r="F18" s="14"/>
      <c r="G18" s="14"/>
      <c r="H18" s="10"/>
    </row>
    <row r="19" spans="1:9" x14ac:dyDescent="0.25">
      <c r="C19" s="14"/>
      <c r="D19" s="14"/>
      <c r="E19" s="14"/>
      <c r="F19" s="14"/>
      <c r="G19" s="14"/>
      <c r="H19" s="10"/>
    </row>
    <row r="20" spans="1:9" x14ac:dyDescent="0.25">
      <c r="C20" s="14"/>
      <c r="D20" s="14"/>
      <c r="E20" s="14"/>
      <c r="F20" s="14"/>
      <c r="G20" s="14"/>
      <c r="H20" s="10"/>
    </row>
    <row r="22" spans="1:9" x14ac:dyDescent="0.25">
      <c r="A22" s="25" t="s">
        <v>29</v>
      </c>
      <c r="B22" s="25"/>
      <c r="C22" s="25"/>
      <c r="D22" s="25"/>
      <c r="E22" s="25"/>
      <c r="F22" s="25"/>
      <c r="G22" s="25"/>
      <c r="H22" s="7"/>
    </row>
    <row r="24" spans="1:9" x14ac:dyDescent="0.25">
      <c r="A24" s="21" t="s">
        <v>1</v>
      </c>
      <c r="B24" s="21" t="s">
        <v>2</v>
      </c>
      <c r="C24" s="22" t="s">
        <v>11</v>
      </c>
      <c r="D24" s="23"/>
      <c r="E24" s="23"/>
      <c r="F24" s="23"/>
      <c r="G24" s="23"/>
      <c r="H24" s="23"/>
      <c r="I24" s="24"/>
    </row>
    <row r="25" spans="1:9" x14ac:dyDescent="0.25">
      <c r="A25" s="21"/>
      <c r="B25" s="21"/>
      <c r="C25" s="5" t="s">
        <v>12</v>
      </c>
      <c r="D25" s="6" t="s">
        <v>18</v>
      </c>
      <c r="E25" s="5" t="s">
        <v>13</v>
      </c>
      <c r="F25" s="5" t="s">
        <v>14</v>
      </c>
      <c r="G25" s="5" t="s">
        <v>15</v>
      </c>
      <c r="H25" s="5" t="s">
        <v>16</v>
      </c>
      <c r="I25" s="5" t="s">
        <v>5</v>
      </c>
    </row>
    <row r="26" spans="1:9" x14ac:dyDescent="0.25">
      <c r="A26" s="5">
        <v>0</v>
      </c>
      <c r="B26" s="5">
        <v>1</v>
      </c>
      <c r="C26" s="5">
        <v>2</v>
      </c>
      <c r="D26" s="5">
        <v>3</v>
      </c>
      <c r="E26" s="5">
        <v>4</v>
      </c>
      <c r="F26" s="5">
        <v>5</v>
      </c>
      <c r="G26" s="5">
        <v>6</v>
      </c>
      <c r="H26" s="5"/>
      <c r="I26" s="5" t="s">
        <v>17</v>
      </c>
    </row>
    <row r="27" spans="1:9" x14ac:dyDescent="0.25">
      <c r="A27" s="2">
        <v>1</v>
      </c>
      <c r="B27" s="2" t="s">
        <v>9</v>
      </c>
      <c r="C27" s="2">
        <v>105145</v>
      </c>
      <c r="D27" s="2">
        <v>79616</v>
      </c>
      <c r="E27" s="2">
        <v>84349</v>
      </c>
      <c r="F27" s="2">
        <v>72376</v>
      </c>
      <c r="G27" s="2">
        <v>36202</v>
      </c>
      <c r="H27" s="2">
        <v>9184</v>
      </c>
      <c r="I27" s="2">
        <f>C27+D27+E27+F27+G27+H27</f>
        <v>386872</v>
      </c>
    </row>
    <row r="28" spans="1:9" x14ac:dyDescent="0.25">
      <c r="A28" s="2">
        <f>A27+1</f>
        <v>2</v>
      </c>
      <c r="B28" s="2" t="s">
        <v>8</v>
      </c>
      <c r="C28" s="2">
        <v>37102</v>
      </c>
      <c r="D28" s="2">
        <v>35938</v>
      </c>
      <c r="E28" s="2">
        <v>38075</v>
      </c>
      <c r="F28" s="2">
        <v>32670</v>
      </c>
      <c r="G28" s="2">
        <v>16341</v>
      </c>
      <c r="H28" s="2">
        <v>4146</v>
      </c>
      <c r="I28" s="2">
        <f t="shared" ref="I28:I34" si="2">C28+D28+E28+F28+G28+H28</f>
        <v>164272</v>
      </c>
    </row>
    <row r="29" spans="1:9" x14ac:dyDescent="0.25">
      <c r="A29" s="2">
        <f t="shared" ref="A29:A34" si="3">A28+1</f>
        <v>3</v>
      </c>
      <c r="B29" s="2" t="s">
        <v>25</v>
      </c>
      <c r="C29" s="2">
        <v>39737</v>
      </c>
      <c r="D29" s="2">
        <v>31027</v>
      </c>
      <c r="E29" s="2">
        <v>32872</v>
      </c>
      <c r="F29" s="2">
        <v>28206</v>
      </c>
      <c r="G29" s="2">
        <v>14108</v>
      </c>
      <c r="H29" s="2">
        <v>3579</v>
      </c>
      <c r="I29" s="2">
        <f t="shared" si="2"/>
        <v>149529</v>
      </c>
    </row>
    <row r="30" spans="1:9" x14ac:dyDescent="0.25">
      <c r="A30" s="2">
        <f t="shared" si="3"/>
        <v>4</v>
      </c>
      <c r="B30" s="2" t="s">
        <v>7</v>
      </c>
      <c r="C30" s="2">
        <v>77675</v>
      </c>
      <c r="D30" s="2">
        <v>80253</v>
      </c>
      <c r="E30" s="2">
        <v>85024</v>
      </c>
      <c r="F30" s="2">
        <v>72955</v>
      </c>
      <c r="G30" s="2">
        <v>36492</v>
      </c>
      <c r="H30" s="2">
        <v>9258</v>
      </c>
      <c r="I30" s="2">
        <f t="shared" si="2"/>
        <v>361657</v>
      </c>
    </row>
    <row r="31" spans="1:9" x14ac:dyDescent="0.25">
      <c r="A31" s="2">
        <f t="shared" si="3"/>
        <v>5</v>
      </c>
      <c r="B31" s="2" t="s">
        <v>26</v>
      </c>
      <c r="C31" s="2">
        <v>3219</v>
      </c>
      <c r="D31" s="2">
        <v>11695</v>
      </c>
      <c r="E31" s="2">
        <v>12390</v>
      </c>
      <c r="F31" s="2">
        <v>10631</v>
      </c>
      <c r="G31" s="2">
        <v>5318</v>
      </c>
      <c r="H31" s="2">
        <v>1348</v>
      </c>
      <c r="I31" s="2">
        <f t="shared" si="2"/>
        <v>44601</v>
      </c>
    </row>
    <row r="32" spans="1:9" x14ac:dyDescent="0.25">
      <c r="A32" s="2">
        <f t="shared" si="3"/>
        <v>6</v>
      </c>
      <c r="B32" s="2" t="s">
        <v>27</v>
      </c>
      <c r="C32" s="2">
        <v>9873</v>
      </c>
      <c r="D32" s="2">
        <v>11057</v>
      </c>
      <c r="E32" s="2">
        <v>11713</v>
      </c>
      <c r="F32" s="2">
        <v>10050</v>
      </c>
      <c r="G32" s="2">
        <v>5027</v>
      </c>
      <c r="H32" s="2">
        <v>1275</v>
      </c>
      <c r="I32" s="2">
        <f t="shared" si="2"/>
        <v>48995</v>
      </c>
    </row>
    <row r="33" spans="1:9" x14ac:dyDescent="0.25">
      <c r="A33" s="2">
        <f t="shared" si="3"/>
        <v>7</v>
      </c>
      <c r="B33" s="2" t="s">
        <v>28</v>
      </c>
      <c r="C33" s="2">
        <v>6439</v>
      </c>
      <c r="D33" s="2">
        <v>7991</v>
      </c>
      <c r="E33" s="2">
        <v>8466</v>
      </c>
      <c r="F33" s="2">
        <v>7264</v>
      </c>
      <c r="G33" s="2">
        <v>3633</v>
      </c>
      <c r="H33" s="2">
        <v>921</v>
      </c>
      <c r="I33" s="2">
        <f t="shared" si="2"/>
        <v>34714</v>
      </c>
    </row>
    <row r="34" spans="1:9" x14ac:dyDescent="0.25">
      <c r="A34" s="2">
        <f t="shared" si="3"/>
        <v>8</v>
      </c>
      <c r="B34" s="2" t="s">
        <v>31</v>
      </c>
      <c r="C34" s="2">
        <v>225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f t="shared" si="2"/>
        <v>225</v>
      </c>
    </row>
    <row r="35" spans="1:9" x14ac:dyDescent="0.25">
      <c r="A35" s="5" t="s">
        <v>19</v>
      </c>
      <c r="B35" s="5" t="s">
        <v>5</v>
      </c>
      <c r="C35" s="9">
        <f t="shared" ref="C35:I35" si="4">SUM(C27:C34)</f>
        <v>279415</v>
      </c>
      <c r="D35" s="9">
        <f t="shared" si="4"/>
        <v>257577</v>
      </c>
      <c r="E35" s="9">
        <f t="shared" si="4"/>
        <v>272889</v>
      </c>
      <c r="F35" s="9">
        <f t="shared" si="4"/>
        <v>234152</v>
      </c>
      <c r="G35" s="9">
        <f t="shared" si="4"/>
        <v>117121</v>
      </c>
      <c r="H35" s="9">
        <f t="shared" si="4"/>
        <v>29711</v>
      </c>
      <c r="I35" s="9">
        <f t="shared" si="4"/>
        <v>1190865</v>
      </c>
    </row>
    <row r="37" spans="1:9" x14ac:dyDescent="0.25">
      <c r="E37" t="s">
        <v>32</v>
      </c>
    </row>
    <row r="38" spans="1:9" x14ac:dyDescent="0.25">
      <c r="E38" t="s">
        <v>33</v>
      </c>
    </row>
  </sheetData>
  <mergeCells count="11">
    <mergeCell ref="A24:A25"/>
    <mergeCell ref="B24:B25"/>
    <mergeCell ref="C24:I24"/>
    <mergeCell ref="G17:G20"/>
    <mergeCell ref="C17:F20"/>
    <mergeCell ref="A22:G22"/>
    <mergeCell ref="A3:G4"/>
    <mergeCell ref="C6:F6"/>
    <mergeCell ref="A6:A7"/>
    <mergeCell ref="B6:B7"/>
    <mergeCell ref="G6:G7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2016-08-08T09:44:55Z</dcterms:modified>
</cp:coreProperties>
</file>